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/>
  <xr:revisionPtr revIDLastSave="612" documentId="11_0B1D56BE9CDCCE836B02CE7A5FB0D4A9BBFD1C62" xr6:coauthVersionLast="47" xr6:coauthVersionMax="47" xr10:uidLastSave="{65412403-6325-474E-9501-5A98EEA8B7FA}"/>
  <bookViews>
    <workbookView xWindow="240" yWindow="105" windowWidth="14805" windowHeight="8010" xr2:uid="{00000000-000D-0000-FFFF-FFFF00000000}"/>
  </bookViews>
  <sheets>
    <sheet name="Cash Flow" sheetId="1" r:id="rId1"/>
    <sheet name="Financial" sheetId="2" r:id="rId2"/>
    <sheet name="Hardware Replacements" sheetId="4" r:id="rId3"/>
    <sheet name="Teams &amp; Wage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2" l="1"/>
  <c r="M21" i="2"/>
  <c r="L21" i="2"/>
  <c r="K21" i="2"/>
  <c r="J21" i="2"/>
  <c r="I21" i="2"/>
  <c r="H21" i="2"/>
  <c r="G21" i="2"/>
  <c r="F21" i="2"/>
  <c r="E21" i="2"/>
  <c r="D21" i="2"/>
  <c r="C21" i="2"/>
  <c r="B21" i="2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I2" i="4"/>
  <c r="N13" i="2"/>
  <c r="M13" i="2"/>
  <c r="L13" i="2"/>
  <c r="K13" i="2"/>
  <c r="J13" i="2"/>
  <c r="I13" i="2"/>
  <c r="H13" i="2"/>
  <c r="G13" i="2"/>
  <c r="F13" i="2"/>
  <c r="E13" i="2"/>
  <c r="D13" i="2"/>
  <c r="C13" i="2"/>
  <c r="N13" i="1"/>
  <c r="M13" i="1"/>
  <c r="L13" i="1"/>
  <c r="K13" i="1"/>
  <c r="J13" i="1"/>
  <c r="I13" i="1"/>
  <c r="H13" i="1"/>
  <c r="G13" i="1"/>
  <c r="F13" i="1"/>
  <c r="E13" i="1"/>
  <c r="D13" i="1"/>
  <c r="C13" i="1"/>
  <c r="H2" i="3"/>
  <c r="H3" i="3"/>
  <c r="D7" i="4"/>
  <c r="D10" i="4"/>
  <c r="D11" i="4"/>
  <c r="D9" i="4"/>
  <c r="D3" i="4"/>
  <c r="D4" i="4"/>
  <c r="D5" i="4"/>
  <c r="D6" i="4"/>
  <c r="D8" i="4"/>
  <c r="D2" i="4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25" i="2" s="1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O9" i="2"/>
  <c r="O8" i="2"/>
  <c r="O7" i="2"/>
  <c r="O6" i="2"/>
  <c r="O5" i="2"/>
  <c r="O4" i="2"/>
  <c r="O10" i="2" s="1"/>
  <c r="B28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B29" i="1" s="1"/>
  <c r="C27" i="1" s="1"/>
  <c r="C28" i="1" s="1"/>
  <c r="C29" i="1" s="1"/>
  <c r="D27" i="1" s="1"/>
  <c r="D28" i="1" s="1"/>
  <c r="D29" i="1" s="1"/>
  <c r="E27" i="1" s="1"/>
  <c r="E28" i="1" s="1"/>
  <c r="E29" i="1" s="1"/>
  <c r="F27" i="1" s="1"/>
  <c r="F28" i="1" s="1"/>
  <c r="F29" i="1" s="1"/>
  <c r="G27" i="1" s="1"/>
  <c r="G28" i="1" s="1"/>
  <c r="G29" i="1" s="1"/>
  <c r="H27" i="1" s="1"/>
  <c r="H28" i="1" s="1"/>
  <c r="H29" i="1" s="1"/>
  <c r="I27" i="1" s="1"/>
  <c r="I28" i="1" s="1"/>
  <c r="I29" i="1" s="1"/>
  <c r="J27" i="1" s="1"/>
  <c r="J28" i="1" s="1"/>
  <c r="J29" i="1" s="1"/>
  <c r="K27" i="1" s="1"/>
  <c r="K28" i="1" s="1"/>
  <c r="K29" i="1" s="1"/>
  <c r="L27" i="1" s="1"/>
  <c r="L28" i="1" s="1"/>
  <c r="L29" i="1" s="1"/>
  <c r="M27" i="1" s="1"/>
  <c r="M28" i="1" s="1"/>
  <c r="M29" i="1" s="1"/>
  <c r="N27" i="1" s="1"/>
  <c r="N28" i="1" s="1"/>
  <c r="N29" i="1" s="1"/>
  <c r="O27" i="1" s="1"/>
  <c r="O24" i="1"/>
  <c r="O13" i="1"/>
  <c r="O14" i="1"/>
  <c r="O15" i="1"/>
  <c r="O16" i="1"/>
  <c r="O17" i="1"/>
  <c r="O18" i="1"/>
  <c r="O19" i="1"/>
  <c r="O20" i="1"/>
  <c r="O21" i="1"/>
  <c r="O22" i="1"/>
  <c r="O23" i="1"/>
  <c r="O12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B10" i="1"/>
  <c r="O9" i="1"/>
  <c r="O6" i="1"/>
  <c r="O7" i="1"/>
  <c r="O8" i="1"/>
  <c r="O5" i="1"/>
  <c r="O4" i="1"/>
  <c r="O25" i="1" l="1"/>
</calcChain>
</file>

<file path=xl/sharedStrings.xml><?xml version="1.0" encoding="utf-8"?>
<sst xmlns="http://schemas.openxmlformats.org/spreadsheetml/2006/main" count="262" uniqueCount="65">
  <si>
    <t>Month</t>
  </si>
  <si>
    <t>Online Version</t>
  </si>
  <si>
    <t>Source</t>
  </si>
  <si>
    <t>Pre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</si>
  <si>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</si>
  <si>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</si>
  <si>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</si>
  <si>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</si>
  <si>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</si>
  <si>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</si>
  <si>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</si>
  <si>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</si>
  <si>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</si>
  <si>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</si>
  <si>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</si>
  <si>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</si>
  <si>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</si>
  <si>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Income/Revenue</t>
  </si>
  <si>
    <t>Sales</t>
  </si>
  <si>
    <t>Capital</t>
  </si>
  <si>
    <t>Loan 1</t>
  </si>
  <si>
    <t>Loan 2</t>
  </si>
  <si>
    <t>Loan 3</t>
  </si>
  <si>
    <t>Other</t>
  </si>
  <si>
    <t>Total Revenue</t>
  </si>
  <si>
    <t>Outgoings/Expenditure</t>
  </si>
  <si>
    <t>Wages</t>
  </si>
  <si>
    <t>Marketing</t>
  </si>
  <si>
    <t>Internet</t>
  </si>
  <si>
    <t>Water</t>
  </si>
  <si>
    <t>Phone</t>
  </si>
  <si>
    <t>Hardware</t>
  </si>
  <si>
    <t>Domain</t>
  </si>
  <si>
    <t>Emailing System</t>
  </si>
  <si>
    <t>Total Expenditure</t>
  </si>
  <si>
    <t>Statements</t>
  </si>
  <si>
    <t>Balance</t>
  </si>
  <si>
    <t>Opening Balance</t>
  </si>
  <si>
    <t>Closing Balance</t>
  </si>
  <si>
    <t>Item</t>
  </si>
  <si>
    <t>Price</t>
  </si>
  <si>
    <t>Quantity</t>
  </si>
  <si>
    <t>Calculated</t>
  </si>
  <si>
    <t>45Drives XL60 Product Page</t>
  </si>
  <si>
    <t>XL60 Turbo Chasis</t>
  </si>
  <si>
    <t>Motherboard</t>
  </si>
  <si>
    <t>AMD EPYC</t>
  </si>
  <si>
    <t>DDR5 RAM</t>
  </si>
  <si>
    <t>Redudant PSU</t>
  </si>
  <si>
    <t>Network Card</t>
  </si>
  <si>
    <t>Hard Drives</t>
  </si>
  <si>
    <t>SnapShield</t>
  </si>
  <si>
    <t>Warranty</t>
  </si>
  <si>
    <t>Shipping</t>
  </si>
  <si>
    <t>First Name</t>
  </si>
  <si>
    <t>Last Name</t>
  </si>
  <si>
    <t>Customer</t>
  </si>
  <si>
    <t>Role</t>
  </si>
  <si>
    <t>No.</t>
  </si>
  <si>
    <t>Amount (£)</t>
  </si>
  <si>
    <t>Leader</t>
  </si>
  <si>
    <t>No. Employees</t>
  </si>
  <si>
    <t>Member</t>
  </si>
  <si>
    <t>Total (£)</t>
  </si>
  <si>
    <t>Asisstant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</si>
</sst>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theme="1"/>
      <name val="Arial"/>
    </font>
    <font>
      <sz val="12"/>
      <color theme="0"/>
      <name val="Arial"/>
    </font>
    <font>
      <sz val="12"/>
      <color rgb="FF000000"/>
      <name val="Arial"/>
    </font>
    <font>
      <u/>
      <sz val="12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/>
    <xf numFmtId="0" fontId="2" fillId="2" borderId="0" xfId="0" applyFont="1" applyFill="1" applyAlignment="1"/>
    <xf numFmtId="0" fontId="4" fillId="0" borderId="0" xfId="0" applyFont="1" applyFill="1" applyAlignment="1">
      <alignment horizontal="center"/>
    </xf>
    <xf numFmtId="0" fontId="3" fillId="3" borderId="0" xfId="0" applyFont="1" applyFill="1" applyAlignment="1"/>
    <xf numFmtId="0" fontId="3" fillId="4" borderId="0" xfId="0" applyFont="1" applyFill="1"/>
    <xf numFmtId="0" fontId="5" fillId="0" borderId="0" xfId="1" applyFont="1"/>
    <xf numFmtId="0" fontId="4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ecasts.bm-entertainment.uk/Cash%20Flo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forecasts.bm-entertainment.uk/Cash%20Flo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45drives.com/products/configure.php?&amp;type=storinator&amp;size=60&amp;kit=s-turb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workbookViewId="0">
      <selection activeCell="P1" sqref="P1"/>
    </sheetView>
  </sheetViews>
  <sheetFormatPr defaultRowHeight="15"/>
  <cols>
    <col min="1" max="1" width="19" style="1" bestFit="1" customWidth="1"/>
    <col min="2" max="10" width="11.42578125" style="1" bestFit="1" customWidth="1"/>
    <col min="11" max="11" width="12.28515625" style="1" bestFit="1" customWidth="1"/>
    <col min="12" max="12" width="11.42578125" style="1" bestFit="1" customWidth="1"/>
    <col min="13" max="14" width="11.7109375" style="1" bestFit="1" customWidth="1"/>
    <col min="15" max="15" width="11.42578125" style="1" bestFit="1" customWidth="1"/>
    <col min="16" max="16" width="9.140625" style="1"/>
    <col min="17" max="17" width="16.140625" style="1" bestFit="1" customWidth="1"/>
    <col min="18" max="16384" width="9.140625" style="1"/>
  </cols>
  <sheetData>
    <row r="1" spans="1:17">
      <c r="A1" s="4"/>
      <c r="B1" s="3" t="s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2"/>
      <c r="Q1" s="8" t="s">
        <v>1</v>
      </c>
    </row>
    <row r="2" spans="1:17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7">
      <c r="A3" s="25" t="s">
        <v>17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7">
      <c r="A4" s="1" t="s">
        <v>18</v>
      </c>
      <c r="B4" s="1">
        <v>0</v>
      </c>
      <c r="C4" s="1">
        <v>1000</v>
      </c>
      <c r="D4" s="1">
        <v>1000</v>
      </c>
      <c r="E4" s="1">
        <v>1000</v>
      </c>
      <c r="F4" s="1">
        <v>1000</v>
      </c>
      <c r="G4" s="1">
        <v>1000</v>
      </c>
      <c r="H4" s="1">
        <v>1000</v>
      </c>
      <c r="I4" s="1">
        <v>1000</v>
      </c>
      <c r="J4" s="1">
        <v>1000</v>
      </c>
      <c r="K4" s="1">
        <v>1000</v>
      </c>
      <c r="L4" s="1">
        <v>1000</v>
      </c>
      <c r="M4" s="1">
        <v>1000</v>
      </c>
      <c r="N4" s="1">
        <v>1000</v>
      </c>
      <c r="O4" s="1">
        <f>SUM(B4:N4)</f>
        <v>12000</v>
      </c>
    </row>
    <row r="5" spans="1:17">
      <c r="A5" s="1" t="s">
        <v>19</v>
      </c>
      <c r="B5" s="1">
        <v>0</v>
      </c>
      <c r="C5" s="1">
        <v>2000</v>
      </c>
      <c r="D5" s="1">
        <v>2000</v>
      </c>
      <c r="E5" s="1">
        <v>2000</v>
      </c>
      <c r="F5" s="1">
        <v>2000</v>
      </c>
      <c r="G5" s="1">
        <v>2000</v>
      </c>
      <c r="H5" s="1">
        <v>2000</v>
      </c>
      <c r="I5" s="1">
        <v>2000</v>
      </c>
      <c r="J5" s="1">
        <v>2000</v>
      </c>
      <c r="K5" s="1">
        <v>2000</v>
      </c>
      <c r="L5" s="1">
        <v>2000</v>
      </c>
      <c r="M5" s="1">
        <v>2000</v>
      </c>
      <c r="N5" s="1">
        <v>2000</v>
      </c>
      <c r="O5" s="1">
        <f>SUM(B5:N5)</f>
        <v>24000</v>
      </c>
    </row>
    <row r="6" spans="1:17">
      <c r="A6" s="1" t="s">
        <v>20</v>
      </c>
      <c r="B6" s="1">
        <v>5000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f t="shared" ref="O6:O9" si="0">SUM(B6:N6)</f>
        <v>5000</v>
      </c>
    </row>
    <row r="7" spans="1:17">
      <c r="A7" s="1" t="s">
        <v>21</v>
      </c>
      <c r="B7" s="1">
        <v>5000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f t="shared" si="0"/>
        <v>5000</v>
      </c>
    </row>
    <row r="8" spans="1:17">
      <c r="A8" s="1" t="s">
        <v>22</v>
      </c>
      <c r="B8" s="1">
        <v>5000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f t="shared" si="0"/>
        <v>5000</v>
      </c>
    </row>
    <row r="9" spans="1:17">
      <c r="A9" s="1" t="s">
        <v>23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f t="shared" si="0"/>
        <v>0</v>
      </c>
    </row>
    <row r="10" spans="1:17">
      <c r="A10" s="6" t="s">
        <v>24</v>
      </c>
      <c r="B10" s="5">
        <f>SUM(B4:B9)</f>
        <v>15000</v>
      </c>
      <c r="C10" s="5">
        <f t="shared" ref="C10:O10" si="1">SUM(C4:C9)</f>
        <v>3000</v>
      </c>
      <c r="D10" s="5">
        <f t="shared" si="1"/>
        <v>3000</v>
      </c>
      <c r="E10" s="5">
        <f t="shared" si="1"/>
        <v>3000</v>
      </c>
      <c r="F10" s="5">
        <f t="shared" si="1"/>
        <v>3000</v>
      </c>
      <c r="G10" s="5">
        <f t="shared" si="1"/>
        <v>3000</v>
      </c>
      <c r="H10" s="5">
        <f t="shared" si="1"/>
        <v>3000</v>
      </c>
      <c r="I10" s="5">
        <f t="shared" si="1"/>
        <v>3000</v>
      </c>
      <c r="J10" s="5">
        <f t="shared" si="1"/>
        <v>3000</v>
      </c>
      <c r="K10" s="5">
        <f t="shared" si="1"/>
        <v>3000</v>
      </c>
      <c r="L10" s="5">
        <f t="shared" si="1"/>
        <v>3000</v>
      </c>
      <c r="M10" s="5">
        <f t="shared" si="1"/>
        <v>3000</v>
      </c>
      <c r="N10" s="5">
        <f t="shared" si="1"/>
        <v>3000</v>
      </c>
      <c r="O10" s="5">
        <f t="shared" si="1"/>
        <v>51000</v>
      </c>
    </row>
    <row r="11" spans="1:17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7">
      <c r="A12" s="1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>SUM(B12:N12)</f>
        <v>0</v>
      </c>
    </row>
    <row r="13" spans="1:17">
      <c r="A13" s="1" t="s">
        <v>26</v>
      </c>
      <c r="B13" s="1">
        <v>0</v>
      </c>
      <c r="C13" s="1">
        <f>'Teams &amp; Wages'!H3</f>
        <v>2002</v>
      </c>
      <c r="D13" s="1">
        <f>'Teams &amp; Wages'!H3</f>
        <v>2002</v>
      </c>
      <c r="E13" s="1">
        <f>'Teams &amp; Wages'!H3</f>
        <v>2002</v>
      </c>
      <c r="F13" s="1">
        <f>'Teams &amp; Wages'!H3</f>
        <v>2002</v>
      </c>
      <c r="G13" s="1">
        <f>'Teams &amp; Wages'!H3</f>
        <v>2002</v>
      </c>
      <c r="H13" s="1">
        <f>'Teams &amp; Wages'!H3</f>
        <v>2002</v>
      </c>
      <c r="I13" s="1">
        <f>'Teams &amp; Wages'!H3</f>
        <v>2002</v>
      </c>
      <c r="J13" s="1">
        <f>'Teams &amp; Wages'!H3</f>
        <v>2002</v>
      </c>
      <c r="K13" s="1">
        <f>'Teams &amp; Wages'!H3</f>
        <v>2002</v>
      </c>
      <c r="L13" s="1">
        <f>'Teams &amp; Wages'!H3</f>
        <v>2002</v>
      </c>
      <c r="M13" s="1">
        <f>'Teams &amp; Wages'!H3</f>
        <v>2002</v>
      </c>
      <c r="N13" s="1">
        <f>'Teams &amp; Wages'!H3</f>
        <v>2002</v>
      </c>
      <c r="O13" s="1">
        <f t="shared" ref="O13:O24" si="2">SUM(B13:N13)</f>
        <v>24024</v>
      </c>
    </row>
    <row r="14" spans="1:17">
      <c r="A14" s="1" t="s">
        <v>20</v>
      </c>
      <c r="B14" s="1">
        <v>0</v>
      </c>
      <c r="C14" s="1">
        <v>400</v>
      </c>
      <c r="D14" s="1">
        <v>400</v>
      </c>
      <c r="E14" s="1">
        <v>400</v>
      </c>
      <c r="F14" s="1">
        <v>400</v>
      </c>
      <c r="G14" s="1">
        <v>450</v>
      </c>
      <c r="H14" s="1">
        <v>450</v>
      </c>
      <c r="I14" s="1">
        <v>450</v>
      </c>
      <c r="J14" s="1">
        <v>450</v>
      </c>
      <c r="K14" s="1">
        <v>400</v>
      </c>
      <c r="L14" s="1">
        <v>400</v>
      </c>
      <c r="M14" s="1">
        <v>400</v>
      </c>
      <c r="N14" s="1">
        <v>400</v>
      </c>
      <c r="O14" s="1">
        <f t="shared" si="2"/>
        <v>5000</v>
      </c>
    </row>
    <row r="15" spans="1:17">
      <c r="A15" s="1" t="s">
        <v>21</v>
      </c>
      <c r="B15" s="1">
        <v>0</v>
      </c>
      <c r="C15" s="1">
        <v>400</v>
      </c>
      <c r="D15" s="1">
        <v>400</v>
      </c>
      <c r="E15" s="1">
        <v>400</v>
      </c>
      <c r="F15" s="1">
        <v>400</v>
      </c>
      <c r="G15" s="1">
        <v>450</v>
      </c>
      <c r="H15" s="1">
        <v>450</v>
      </c>
      <c r="I15" s="1">
        <v>450</v>
      </c>
      <c r="J15" s="1">
        <v>450</v>
      </c>
      <c r="K15" s="1">
        <v>400</v>
      </c>
      <c r="L15" s="1">
        <v>400</v>
      </c>
      <c r="M15" s="1">
        <v>400</v>
      </c>
      <c r="N15" s="1">
        <v>400</v>
      </c>
      <c r="O15" s="1">
        <f t="shared" si="2"/>
        <v>5000</v>
      </c>
    </row>
    <row r="16" spans="1:17">
      <c r="A16" s="1" t="s">
        <v>22</v>
      </c>
      <c r="B16" s="1">
        <v>0</v>
      </c>
      <c r="C16" s="1">
        <v>400</v>
      </c>
      <c r="D16" s="1">
        <v>400</v>
      </c>
      <c r="E16" s="1">
        <v>400</v>
      </c>
      <c r="F16" s="1">
        <v>400</v>
      </c>
      <c r="G16" s="1">
        <v>450</v>
      </c>
      <c r="H16" s="1">
        <v>450</v>
      </c>
      <c r="I16" s="1">
        <v>450</v>
      </c>
      <c r="J16" s="1">
        <v>450</v>
      </c>
      <c r="K16" s="1">
        <v>400</v>
      </c>
      <c r="L16" s="1">
        <v>400</v>
      </c>
      <c r="M16" s="1">
        <v>400</v>
      </c>
      <c r="N16" s="1">
        <v>400</v>
      </c>
      <c r="O16" s="1">
        <f t="shared" si="2"/>
        <v>5000</v>
      </c>
    </row>
    <row r="17" spans="1:15">
      <c r="A17" s="1" t="s">
        <v>27</v>
      </c>
      <c r="B17" s="1">
        <v>250</v>
      </c>
      <c r="C17" s="1">
        <v>250</v>
      </c>
      <c r="D17" s="1">
        <v>250</v>
      </c>
      <c r="E17" s="1">
        <v>250</v>
      </c>
      <c r="F17" s="1">
        <v>250</v>
      </c>
      <c r="G17" s="1">
        <v>250</v>
      </c>
      <c r="H17" s="1">
        <v>250</v>
      </c>
      <c r="I17" s="1">
        <v>250</v>
      </c>
      <c r="J17" s="1">
        <v>250</v>
      </c>
      <c r="K17" s="1">
        <v>250</v>
      </c>
      <c r="L17" s="1">
        <v>250</v>
      </c>
      <c r="M17" s="1">
        <v>250</v>
      </c>
      <c r="N17" s="1">
        <v>250</v>
      </c>
      <c r="O17" s="1">
        <f t="shared" si="2"/>
        <v>3250</v>
      </c>
    </row>
    <row r="18" spans="1:15">
      <c r="A18" s="1" t="s">
        <v>28</v>
      </c>
      <c r="B18" s="1">
        <v>300</v>
      </c>
      <c r="C18" s="1">
        <v>300</v>
      </c>
      <c r="D18" s="1">
        <v>300</v>
      </c>
      <c r="E18" s="1">
        <v>300</v>
      </c>
      <c r="F18" s="1">
        <v>300</v>
      </c>
      <c r="G18" s="1">
        <v>300</v>
      </c>
      <c r="H18" s="1">
        <v>300</v>
      </c>
      <c r="I18" s="1">
        <v>300</v>
      </c>
      <c r="J18" s="1">
        <v>300</v>
      </c>
      <c r="K18" s="1">
        <v>300</v>
      </c>
      <c r="L18" s="1">
        <v>300</v>
      </c>
      <c r="M18" s="1">
        <v>300</v>
      </c>
      <c r="N18" s="1">
        <v>300</v>
      </c>
      <c r="O18" s="1">
        <f t="shared" si="2"/>
        <v>3900</v>
      </c>
    </row>
    <row r="19" spans="1:15">
      <c r="A19" s="1" t="s">
        <v>29</v>
      </c>
      <c r="B19" s="1">
        <v>25</v>
      </c>
      <c r="C19" s="1">
        <v>25</v>
      </c>
      <c r="D19" s="1">
        <v>25</v>
      </c>
      <c r="E19" s="1">
        <v>25</v>
      </c>
      <c r="F19" s="1">
        <v>25</v>
      </c>
      <c r="G19" s="1">
        <v>25</v>
      </c>
      <c r="H19" s="1">
        <v>25</v>
      </c>
      <c r="I19" s="1">
        <v>25</v>
      </c>
      <c r="J19" s="1">
        <v>25</v>
      </c>
      <c r="K19" s="1">
        <v>25</v>
      </c>
      <c r="L19" s="1">
        <v>25</v>
      </c>
      <c r="M19" s="1">
        <v>25</v>
      </c>
      <c r="N19" s="1">
        <v>25</v>
      </c>
      <c r="O19" s="1">
        <f t="shared" si="2"/>
        <v>325</v>
      </c>
    </row>
    <row r="20" spans="1:15">
      <c r="A20" s="1" t="s">
        <v>30</v>
      </c>
      <c r="B20" s="1">
        <v>7.99</v>
      </c>
      <c r="C20" s="1">
        <v>7.99</v>
      </c>
      <c r="D20" s="1">
        <v>7.99</v>
      </c>
      <c r="E20" s="1">
        <v>7.99</v>
      </c>
      <c r="F20" s="1">
        <v>7.99</v>
      </c>
      <c r="G20" s="1">
        <v>7.99</v>
      </c>
      <c r="H20" s="1">
        <v>7.99</v>
      </c>
      <c r="I20" s="1">
        <v>7.99</v>
      </c>
      <c r="J20" s="1">
        <v>7.99</v>
      </c>
      <c r="K20" s="1">
        <v>7.99</v>
      </c>
      <c r="L20" s="1">
        <v>7.99</v>
      </c>
      <c r="M20" s="1">
        <v>7.99</v>
      </c>
      <c r="N20" s="1">
        <v>7.99</v>
      </c>
      <c r="O20" s="1">
        <f t="shared" si="2"/>
        <v>103.86999999999999</v>
      </c>
    </row>
    <row r="21" spans="1:15">
      <c r="A21" s="1" t="s">
        <v>31</v>
      </c>
      <c r="B21" s="1">
        <f>'Hardware Replacements'!I2</f>
        <v>0</v>
      </c>
      <c r="C21" s="1">
        <f>'Hardware Replacements'!I2</f>
        <v>0</v>
      </c>
      <c r="D21" s="1">
        <f>'Hardware Replacements'!I2</f>
        <v>0</v>
      </c>
      <c r="E21" s="1">
        <f>'Hardware Replacements'!I2</f>
        <v>0</v>
      </c>
      <c r="F21" s="1">
        <f>'Hardware Replacements'!I2</f>
        <v>0</v>
      </c>
      <c r="G21" s="1">
        <f>'Hardware Replacements'!I2</f>
        <v>0</v>
      </c>
      <c r="H21" s="1">
        <f>'Hardware Replacements'!I2</f>
        <v>0</v>
      </c>
      <c r="I21" s="1">
        <f>'Hardware Replacements'!I2</f>
        <v>0</v>
      </c>
      <c r="J21" s="1">
        <f>'Hardware Replacements'!I2</f>
        <v>0</v>
      </c>
      <c r="K21" s="1">
        <f>'Hardware Replacements'!I2</f>
        <v>0</v>
      </c>
      <c r="L21" s="1">
        <f>'Hardware Replacements'!I2</f>
        <v>0</v>
      </c>
      <c r="M21" s="1">
        <f>'Hardware Replacements'!I2</f>
        <v>0</v>
      </c>
      <c r="N21" s="1">
        <f>'Hardware Replacements'!I2</f>
        <v>0</v>
      </c>
      <c r="O21" s="1">
        <f t="shared" si="2"/>
        <v>0</v>
      </c>
    </row>
    <row r="22" spans="1:15">
      <c r="A22" s="1" t="s">
        <v>32</v>
      </c>
      <c r="B22" s="1">
        <v>10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f t="shared" si="2"/>
        <v>10</v>
      </c>
    </row>
    <row r="23" spans="1:15">
      <c r="A23" s="1" t="s">
        <v>33</v>
      </c>
      <c r="B23" s="1">
        <v>4.5</v>
      </c>
      <c r="C23" s="1">
        <v>4.5</v>
      </c>
      <c r="D23" s="1">
        <v>4.5</v>
      </c>
      <c r="E23" s="1">
        <v>4.5</v>
      </c>
      <c r="F23" s="1">
        <v>4.5</v>
      </c>
      <c r="G23" s="1">
        <v>4.5</v>
      </c>
      <c r="H23" s="1">
        <v>4.5</v>
      </c>
      <c r="I23" s="1">
        <v>4.5</v>
      </c>
      <c r="J23" s="1">
        <v>4.5</v>
      </c>
      <c r="K23" s="1">
        <v>4.5</v>
      </c>
      <c r="L23" s="1">
        <v>4.5</v>
      </c>
      <c r="M23" s="1">
        <v>4.5</v>
      </c>
      <c r="N23" s="1">
        <v>4.5</v>
      </c>
      <c r="O23" s="1">
        <f t="shared" si="2"/>
        <v>58.5</v>
      </c>
    </row>
    <row r="24" spans="1:15">
      <c r="A24" s="1" t="s">
        <v>23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f t="shared" si="2"/>
        <v>0</v>
      </c>
    </row>
    <row r="25" spans="1:15">
      <c r="A25" s="7" t="s">
        <v>34</v>
      </c>
      <c r="B25" s="1">
        <f>SUM(B12:B24)</f>
        <v>597.49</v>
      </c>
      <c r="C25" s="1">
        <f t="shared" ref="C25:O25" si="3">SUM(C12:C24)</f>
        <v>3789.49</v>
      </c>
      <c r="D25" s="1">
        <f t="shared" si="3"/>
        <v>3789.49</v>
      </c>
      <c r="E25" s="1">
        <f t="shared" si="3"/>
        <v>3789.49</v>
      </c>
      <c r="F25" s="1">
        <f t="shared" si="3"/>
        <v>3789.49</v>
      </c>
      <c r="G25" s="1">
        <f t="shared" si="3"/>
        <v>3939.49</v>
      </c>
      <c r="H25" s="1">
        <f t="shared" si="3"/>
        <v>3939.49</v>
      </c>
      <c r="I25" s="1">
        <f t="shared" si="3"/>
        <v>3939.49</v>
      </c>
      <c r="J25" s="1">
        <f t="shared" si="3"/>
        <v>3939.49</v>
      </c>
      <c r="K25" s="1">
        <f t="shared" si="3"/>
        <v>3789.49</v>
      </c>
      <c r="L25" s="1">
        <f t="shared" si="3"/>
        <v>3789.49</v>
      </c>
      <c r="M25" s="1">
        <f t="shared" si="3"/>
        <v>3789.49</v>
      </c>
      <c r="N25" s="1">
        <f t="shared" si="3"/>
        <v>3789.49</v>
      </c>
      <c r="O25" s="1">
        <f t="shared" si="3"/>
        <v>46671.37</v>
      </c>
    </row>
    <row r="26" spans="1:15">
      <c r="A26" s="21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A27" s="1" t="s">
        <v>36</v>
      </c>
      <c r="B27" s="1">
        <v>0</v>
      </c>
      <c r="C27" s="1">
        <f>B29</f>
        <v>14402.51</v>
      </c>
      <c r="D27" s="1">
        <f>C29</f>
        <v>13613.020000000002</v>
      </c>
      <c r="E27" s="1">
        <f t="shared" ref="E27:N27" si="4">D29</f>
        <v>12823.530000000004</v>
      </c>
      <c r="F27" s="1">
        <f t="shared" si="4"/>
        <v>12034.040000000005</v>
      </c>
      <c r="G27" s="1">
        <f t="shared" si="4"/>
        <v>11244.550000000005</v>
      </c>
      <c r="H27" s="1">
        <f t="shared" si="4"/>
        <v>10305.060000000005</v>
      </c>
      <c r="I27" s="1">
        <f t="shared" si="4"/>
        <v>9365.5700000000052</v>
      </c>
      <c r="J27" s="1">
        <f t="shared" si="4"/>
        <v>8426.0800000000054</v>
      </c>
      <c r="K27" s="1">
        <f t="shared" si="4"/>
        <v>7486.5900000000056</v>
      </c>
      <c r="L27" s="1">
        <f t="shared" si="4"/>
        <v>6697.1000000000058</v>
      </c>
      <c r="M27" s="1">
        <f t="shared" si="4"/>
        <v>5907.610000000006</v>
      </c>
      <c r="N27" s="1">
        <f t="shared" si="4"/>
        <v>5118.1200000000063</v>
      </c>
      <c r="O27" s="1">
        <f>N29</f>
        <v>4328.6300000000065</v>
      </c>
    </row>
    <row r="28" spans="1:15">
      <c r="A28" s="1" t="s">
        <v>37</v>
      </c>
      <c r="B28" s="1">
        <f>B27+B10</f>
        <v>15000</v>
      </c>
      <c r="C28" s="1">
        <f>C27+C10</f>
        <v>17402.510000000002</v>
      </c>
      <c r="D28" s="1">
        <f>D27+D10</f>
        <v>16613.020000000004</v>
      </c>
      <c r="E28" s="1">
        <f t="shared" ref="E28:N28" si="5">E27+E10</f>
        <v>15823.530000000004</v>
      </c>
      <c r="F28" s="1">
        <f t="shared" si="5"/>
        <v>15034.040000000005</v>
      </c>
      <c r="G28" s="1">
        <f t="shared" si="5"/>
        <v>14244.550000000005</v>
      </c>
      <c r="H28" s="1">
        <f t="shared" si="5"/>
        <v>13305.060000000005</v>
      </c>
      <c r="I28" s="1">
        <f t="shared" si="5"/>
        <v>12365.570000000005</v>
      </c>
      <c r="J28" s="1">
        <f t="shared" si="5"/>
        <v>11426.080000000005</v>
      </c>
      <c r="K28" s="1">
        <f t="shared" si="5"/>
        <v>10486.590000000006</v>
      </c>
      <c r="L28" s="1">
        <f t="shared" si="5"/>
        <v>9697.1000000000058</v>
      </c>
      <c r="M28" s="1">
        <f t="shared" si="5"/>
        <v>8907.610000000006</v>
      </c>
      <c r="N28" s="1">
        <f t="shared" si="5"/>
        <v>8118.1200000000063</v>
      </c>
    </row>
    <row r="29" spans="1:15">
      <c r="A29" s="1" t="s">
        <v>38</v>
      </c>
      <c r="B29" s="1">
        <f>B28-B25</f>
        <v>14402.51</v>
      </c>
      <c r="C29" s="1">
        <f>C28-C25</f>
        <v>13613.020000000002</v>
      </c>
      <c r="D29" s="1">
        <f>D28-D25</f>
        <v>12823.530000000004</v>
      </c>
      <c r="E29" s="1">
        <f t="shared" ref="E29:N29" si="6">E28-E25</f>
        <v>12034.040000000005</v>
      </c>
      <c r="F29" s="1">
        <f t="shared" si="6"/>
        <v>11244.550000000005</v>
      </c>
      <c r="G29" s="1">
        <f t="shared" si="6"/>
        <v>10305.060000000005</v>
      </c>
      <c r="H29" s="1">
        <f t="shared" si="6"/>
        <v>9365.5700000000052</v>
      </c>
      <c r="I29" s="1">
        <f t="shared" si="6"/>
        <v>8426.0800000000054</v>
      </c>
      <c r="J29" s="1">
        <f t="shared" si="6"/>
        <v>7486.5900000000056</v>
      </c>
      <c r="K29" s="1">
        <f t="shared" si="6"/>
        <v>6697.1000000000058</v>
      </c>
      <c r="L29" s="1">
        <f t="shared" si="6"/>
        <v>5907.610000000006</v>
      </c>
      <c r="M29" s="1">
        <f t="shared" si="6"/>
        <v>5118.1200000000063</v>
      </c>
      <c r="N29" s="1">
        <f t="shared" si="6"/>
        <v>4328.6300000000065</v>
      </c>
    </row>
  </sheetData>
  <mergeCells count="3">
    <mergeCell ref="A3:O3"/>
    <mergeCell ref="A11:O11"/>
    <mergeCell ref="A26:O26"/>
  </mergeCells>
  <hyperlinks>
    <hyperlink ref="Q1" r:id="rId1" xr:uid="{3D5173DB-C172-46E2-90C6-985E856E9A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F63EB-49A3-46BF-9BB1-51ACB02B3CF9}">
  <dimension ref="A1:Q25"/>
  <sheetViews>
    <sheetView workbookViewId="0">
      <selection activeCell="A26" sqref="A26"/>
    </sheetView>
  </sheetViews>
  <sheetFormatPr defaultRowHeight="15"/>
  <cols>
    <col min="1" max="1" width="19" style="1" bestFit="1" customWidth="1"/>
    <col min="2" max="2" width="8.85546875" style="1" bestFit="1" customWidth="1"/>
    <col min="3" max="3" width="10.140625" style="1" bestFit="1" customWidth="1"/>
    <col min="4" max="4" width="10.28515625" style="1" bestFit="1" customWidth="1"/>
    <col min="5" max="10" width="10.140625" style="1" bestFit="1" customWidth="1"/>
    <col min="11" max="11" width="12.28515625" style="1" bestFit="1" customWidth="1"/>
    <col min="12" max="12" width="10.140625" style="1" bestFit="1" customWidth="1"/>
    <col min="13" max="14" width="11.7109375" style="1" bestFit="1" customWidth="1"/>
    <col min="15" max="15" width="11.42578125" style="1" bestFit="1" customWidth="1"/>
    <col min="16" max="16" width="9.140625" style="1"/>
    <col min="17" max="17" width="16.140625" style="1" bestFit="1" customWidth="1"/>
    <col min="18" max="16384" width="9.140625" style="1"/>
  </cols>
  <sheetData>
    <row r="1" spans="1:17">
      <c r="A1" s="4"/>
      <c r="B1" s="3" t="s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2"/>
      <c r="Q1" s="8" t="s">
        <v>1</v>
      </c>
    </row>
    <row r="2" spans="1:17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7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>
      <c r="A4" s="1" t="s">
        <v>18</v>
      </c>
      <c r="B4" s="1">
        <v>0</v>
      </c>
      <c r="C4" s="1">
        <v>1000</v>
      </c>
      <c r="D4" s="1">
        <v>1000</v>
      </c>
      <c r="E4" s="1">
        <v>1000</v>
      </c>
      <c r="F4" s="1">
        <v>1000</v>
      </c>
      <c r="G4" s="1">
        <v>1000</v>
      </c>
      <c r="H4" s="1">
        <v>1000</v>
      </c>
      <c r="I4" s="1">
        <v>1000</v>
      </c>
      <c r="J4" s="1">
        <v>1000</v>
      </c>
      <c r="K4" s="1">
        <v>1000</v>
      </c>
      <c r="L4" s="1">
        <v>1000</v>
      </c>
      <c r="M4" s="1">
        <v>1000</v>
      </c>
      <c r="N4" s="1">
        <v>1000</v>
      </c>
      <c r="O4" s="1">
        <f>SUM(B4:N4)</f>
        <v>12000</v>
      </c>
    </row>
    <row r="5" spans="1:17">
      <c r="A5" s="1" t="s">
        <v>19</v>
      </c>
      <c r="B5" s="1">
        <v>0</v>
      </c>
      <c r="C5" s="1">
        <v>2000</v>
      </c>
      <c r="D5" s="1">
        <v>2000</v>
      </c>
      <c r="E5" s="1">
        <v>2000</v>
      </c>
      <c r="F5" s="1">
        <v>2000</v>
      </c>
      <c r="G5" s="1">
        <v>2000</v>
      </c>
      <c r="H5" s="1">
        <v>2000</v>
      </c>
      <c r="I5" s="1">
        <v>2000</v>
      </c>
      <c r="J5" s="1">
        <v>2000</v>
      </c>
      <c r="K5" s="1">
        <v>2000</v>
      </c>
      <c r="L5" s="1">
        <v>2000</v>
      </c>
      <c r="M5" s="1">
        <v>2000</v>
      </c>
      <c r="N5" s="1">
        <v>2000</v>
      </c>
      <c r="O5" s="1">
        <f>SUM(B5:N5)</f>
        <v>24000</v>
      </c>
    </row>
    <row r="6" spans="1:17">
      <c r="A6" s="1" t="s">
        <v>20</v>
      </c>
      <c r="B6" s="1">
        <v>5000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f t="shared" ref="O6:O9" si="0">SUM(B6:N6)</f>
        <v>5000</v>
      </c>
    </row>
    <row r="7" spans="1:17">
      <c r="A7" s="1" t="s">
        <v>21</v>
      </c>
      <c r="B7" s="1">
        <v>5000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f t="shared" si="0"/>
        <v>5000</v>
      </c>
    </row>
    <row r="8" spans="1:17">
      <c r="A8" s="1" t="s">
        <v>22</v>
      </c>
      <c r="B8" s="1">
        <v>5000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f t="shared" si="0"/>
        <v>5000</v>
      </c>
    </row>
    <row r="9" spans="1:17">
      <c r="A9" s="1" t="s">
        <v>23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f t="shared" si="0"/>
        <v>0</v>
      </c>
    </row>
    <row r="10" spans="1:17">
      <c r="A10" s="6" t="s">
        <v>24</v>
      </c>
      <c r="B10" s="5">
        <f>SUM(B4:B9)</f>
        <v>15000</v>
      </c>
      <c r="C10" s="5">
        <f t="shared" ref="C10:O10" si="1">SUM(C4:C9)</f>
        <v>3000</v>
      </c>
      <c r="D10" s="5">
        <f t="shared" si="1"/>
        <v>3000</v>
      </c>
      <c r="E10" s="5">
        <f t="shared" si="1"/>
        <v>3000</v>
      </c>
      <c r="F10" s="5">
        <f t="shared" si="1"/>
        <v>3000</v>
      </c>
      <c r="G10" s="5">
        <f t="shared" si="1"/>
        <v>3000</v>
      </c>
      <c r="H10" s="5">
        <f t="shared" si="1"/>
        <v>3000</v>
      </c>
      <c r="I10" s="5">
        <f t="shared" si="1"/>
        <v>3000</v>
      </c>
      <c r="J10" s="5">
        <f t="shared" si="1"/>
        <v>3000</v>
      </c>
      <c r="K10" s="5">
        <f t="shared" si="1"/>
        <v>3000</v>
      </c>
      <c r="L10" s="5">
        <f t="shared" si="1"/>
        <v>3000</v>
      </c>
      <c r="M10" s="5">
        <f t="shared" si="1"/>
        <v>3000</v>
      </c>
      <c r="N10" s="5">
        <f t="shared" si="1"/>
        <v>3000</v>
      </c>
      <c r="O10" s="5">
        <f t="shared" si="1"/>
        <v>51000</v>
      </c>
    </row>
    <row r="11" spans="1:17">
      <c r="A11" s="20" t="s">
        <v>25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7">
      <c r="A12" s="1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f>SUM(B12:N12)</f>
        <v>0</v>
      </c>
    </row>
    <row r="13" spans="1:17">
      <c r="A13" s="1" t="s">
        <v>26</v>
      </c>
      <c r="B13" s="1">
        <v>0</v>
      </c>
      <c r="C13" s="1">
        <f>'Teams &amp; Wages'!H3</f>
        <v>2002</v>
      </c>
      <c r="D13" s="1">
        <f>'Teams &amp; Wages'!H3</f>
        <v>2002</v>
      </c>
      <c r="E13" s="1">
        <f>'Teams &amp; Wages'!H3</f>
        <v>2002</v>
      </c>
      <c r="F13" s="1">
        <f>'Teams &amp; Wages'!H3</f>
        <v>2002</v>
      </c>
      <c r="G13" s="1">
        <f>'Teams &amp; Wages'!H3</f>
        <v>2002</v>
      </c>
      <c r="H13" s="1">
        <f>'Teams &amp; Wages'!H3</f>
        <v>2002</v>
      </c>
      <c r="I13" s="1">
        <f>'Teams &amp; Wages'!H3</f>
        <v>2002</v>
      </c>
      <c r="J13" s="1">
        <f>'Teams &amp; Wages'!H3</f>
        <v>2002</v>
      </c>
      <c r="K13" s="1">
        <f>'Teams &amp; Wages'!H3</f>
        <v>2002</v>
      </c>
      <c r="L13" s="1">
        <f>'Teams &amp; Wages'!H3</f>
        <v>2002</v>
      </c>
      <c r="M13" s="1">
        <f>'Teams &amp; Wages'!H3</f>
        <v>2002</v>
      </c>
      <c r="N13" s="1">
        <f>'Teams &amp; Wages'!H3</f>
        <v>2002</v>
      </c>
      <c r="O13" s="1">
        <f t="shared" ref="O13:O24" si="2">SUM(B13:N13)</f>
        <v>24024</v>
      </c>
    </row>
    <row r="14" spans="1:17">
      <c r="A14" s="1" t="s">
        <v>20</v>
      </c>
      <c r="B14" s="1">
        <v>0</v>
      </c>
      <c r="C14" s="1">
        <v>400</v>
      </c>
      <c r="D14" s="1">
        <v>400</v>
      </c>
      <c r="E14" s="1">
        <v>400</v>
      </c>
      <c r="F14" s="1">
        <v>400</v>
      </c>
      <c r="G14" s="1">
        <v>450</v>
      </c>
      <c r="H14" s="1">
        <v>450</v>
      </c>
      <c r="I14" s="1">
        <v>450</v>
      </c>
      <c r="J14" s="1">
        <v>450</v>
      </c>
      <c r="K14" s="1">
        <v>400</v>
      </c>
      <c r="L14" s="1">
        <v>400</v>
      </c>
      <c r="M14" s="1">
        <v>400</v>
      </c>
      <c r="N14" s="1">
        <v>400</v>
      </c>
      <c r="O14" s="1">
        <f t="shared" si="2"/>
        <v>5000</v>
      </c>
    </row>
    <row r="15" spans="1:17">
      <c r="A15" s="1" t="s">
        <v>21</v>
      </c>
      <c r="B15" s="1">
        <v>0</v>
      </c>
      <c r="C15" s="1">
        <v>400</v>
      </c>
      <c r="D15" s="1">
        <v>400</v>
      </c>
      <c r="E15" s="1">
        <v>400</v>
      </c>
      <c r="F15" s="1">
        <v>400</v>
      </c>
      <c r="G15" s="1">
        <v>450</v>
      </c>
      <c r="H15" s="1">
        <v>450</v>
      </c>
      <c r="I15" s="1">
        <v>450</v>
      </c>
      <c r="J15" s="1">
        <v>450</v>
      </c>
      <c r="K15" s="1">
        <v>400</v>
      </c>
      <c r="L15" s="1">
        <v>400</v>
      </c>
      <c r="M15" s="1">
        <v>400</v>
      </c>
      <c r="N15" s="1">
        <v>400</v>
      </c>
      <c r="O15" s="1">
        <f t="shared" si="2"/>
        <v>5000</v>
      </c>
    </row>
    <row r="16" spans="1:17">
      <c r="A16" s="1" t="s">
        <v>22</v>
      </c>
      <c r="B16" s="1">
        <v>0</v>
      </c>
      <c r="C16" s="1">
        <v>400</v>
      </c>
      <c r="D16" s="1">
        <v>400</v>
      </c>
      <c r="E16" s="1">
        <v>400</v>
      </c>
      <c r="F16" s="1">
        <v>400</v>
      </c>
      <c r="G16" s="1">
        <v>450</v>
      </c>
      <c r="H16" s="1">
        <v>450</v>
      </c>
      <c r="I16" s="1">
        <v>450</v>
      </c>
      <c r="J16" s="1">
        <v>450</v>
      </c>
      <c r="K16" s="1">
        <v>400</v>
      </c>
      <c r="L16" s="1">
        <v>400</v>
      </c>
      <c r="M16" s="1">
        <v>400</v>
      </c>
      <c r="N16" s="1">
        <v>400</v>
      </c>
      <c r="O16" s="1">
        <f t="shared" si="2"/>
        <v>5000</v>
      </c>
    </row>
    <row r="17" spans="1:15">
      <c r="A17" s="1" t="s">
        <v>27</v>
      </c>
      <c r="B17" s="1">
        <v>250</v>
      </c>
      <c r="C17" s="1">
        <v>250</v>
      </c>
      <c r="D17" s="1">
        <v>250</v>
      </c>
      <c r="E17" s="1">
        <v>250</v>
      </c>
      <c r="F17" s="1">
        <v>250</v>
      </c>
      <c r="G17" s="1">
        <v>250</v>
      </c>
      <c r="H17" s="1">
        <v>250</v>
      </c>
      <c r="I17" s="1">
        <v>250</v>
      </c>
      <c r="J17" s="1">
        <v>250</v>
      </c>
      <c r="K17" s="1">
        <v>250</v>
      </c>
      <c r="L17" s="1">
        <v>250</v>
      </c>
      <c r="M17" s="1">
        <v>250</v>
      </c>
      <c r="N17" s="1">
        <v>250</v>
      </c>
      <c r="O17" s="1">
        <f t="shared" si="2"/>
        <v>3250</v>
      </c>
    </row>
    <row r="18" spans="1:15">
      <c r="A18" s="1" t="s">
        <v>28</v>
      </c>
      <c r="B18" s="1">
        <v>300</v>
      </c>
      <c r="C18" s="1">
        <v>300</v>
      </c>
      <c r="D18" s="1">
        <v>300</v>
      </c>
      <c r="E18" s="1">
        <v>300</v>
      </c>
      <c r="F18" s="1">
        <v>300</v>
      </c>
      <c r="G18" s="1">
        <v>300</v>
      </c>
      <c r="H18" s="1">
        <v>300</v>
      </c>
      <c r="I18" s="1">
        <v>300</v>
      </c>
      <c r="J18" s="1">
        <v>300</v>
      </c>
      <c r="K18" s="1">
        <v>300</v>
      </c>
      <c r="L18" s="1">
        <v>300</v>
      </c>
      <c r="M18" s="1">
        <v>300</v>
      </c>
      <c r="N18" s="1">
        <v>300</v>
      </c>
      <c r="O18" s="1">
        <f t="shared" si="2"/>
        <v>3900</v>
      </c>
    </row>
    <row r="19" spans="1:15">
      <c r="A19" s="1" t="s">
        <v>29</v>
      </c>
      <c r="B19" s="1">
        <v>25</v>
      </c>
      <c r="C19" s="1">
        <v>25</v>
      </c>
      <c r="D19" s="1">
        <v>25</v>
      </c>
      <c r="E19" s="1">
        <v>25</v>
      </c>
      <c r="F19" s="1">
        <v>25</v>
      </c>
      <c r="G19" s="1">
        <v>25</v>
      </c>
      <c r="H19" s="1">
        <v>25</v>
      </c>
      <c r="I19" s="1">
        <v>25</v>
      </c>
      <c r="J19" s="1">
        <v>25</v>
      </c>
      <c r="K19" s="1">
        <v>25</v>
      </c>
      <c r="L19" s="1">
        <v>25</v>
      </c>
      <c r="M19" s="1">
        <v>25</v>
      </c>
      <c r="N19" s="1">
        <v>25</v>
      </c>
      <c r="O19" s="1">
        <f t="shared" si="2"/>
        <v>325</v>
      </c>
    </row>
    <row r="20" spans="1:15">
      <c r="A20" s="1" t="s">
        <v>30</v>
      </c>
      <c r="B20" s="1">
        <v>7.99</v>
      </c>
      <c r="C20" s="1">
        <v>7.99</v>
      </c>
      <c r="D20" s="1">
        <v>7.99</v>
      </c>
      <c r="E20" s="1">
        <v>7.99</v>
      </c>
      <c r="F20" s="1">
        <v>7.99</v>
      </c>
      <c r="G20" s="1">
        <v>7.99</v>
      </c>
      <c r="H20" s="1">
        <v>7.99</v>
      </c>
      <c r="I20" s="1">
        <v>7.99</v>
      </c>
      <c r="J20" s="1">
        <v>7.99</v>
      </c>
      <c r="K20" s="1">
        <v>7.99</v>
      </c>
      <c r="L20" s="1">
        <v>7.99</v>
      </c>
      <c r="M20" s="1">
        <v>7.99</v>
      </c>
      <c r="N20" s="1">
        <v>7.99</v>
      </c>
      <c r="O20" s="1">
        <f t="shared" si="2"/>
        <v>103.86999999999999</v>
      </c>
    </row>
    <row r="21" spans="1:15">
      <c r="A21" s="1" t="s">
        <v>31</v>
      </c>
      <c r="B21" s="1">
        <f>'Hardware Replacements'!I2</f>
        <v>0</v>
      </c>
      <c r="C21" s="1">
        <f>'Hardware Replacements'!I2</f>
        <v>0</v>
      </c>
      <c r="D21" s="1">
        <f>'Hardware Replacements'!I2</f>
        <v>0</v>
      </c>
      <c r="E21" s="1">
        <f>'Hardware Replacements'!I2</f>
        <v>0</v>
      </c>
      <c r="F21" s="1">
        <f>'Hardware Replacements'!I2</f>
        <v>0</v>
      </c>
      <c r="G21" s="1">
        <f>'Hardware Replacements'!I2</f>
        <v>0</v>
      </c>
      <c r="H21" s="1">
        <f>'Hardware Replacements'!I2</f>
        <v>0</v>
      </c>
      <c r="I21" s="1">
        <f>'Hardware Replacements'!I2</f>
        <v>0</v>
      </c>
      <c r="J21" s="1">
        <f>'Hardware Replacements'!I2</f>
        <v>0</v>
      </c>
      <c r="K21" s="1">
        <f>'Hardware Replacements'!I2</f>
        <v>0</v>
      </c>
      <c r="L21" s="1">
        <f>'Hardware Replacements'!I2</f>
        <v>0</v>
      </c>
      <c r="M21" s="1">
        <f>'Hardware Replacements'!I2</f>
        <v>0</v>
      </c>
      <c r="N21" s="1">
        <f>'Hardware Replacements'!I2</f>
        <v>0</v>
      </c>
      <c r="O21" s="1">
        <f t="shared" si="2"/>
        <v>0</v>
      </c>
    </row>
    <row r="22" spans="1:15">
      <c r="A22" s="1" t="s">
        <v>32</v>
      </c>
      <c r="B22" s="1">
        <v>10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f t="shared" si="2"/>
        <v>10</v>
      </c>
    </row>
    <row r="23" spans="1:15">
      <c r="A23" s="1" t="s">
        <v>33</v>
      </c>
      <c r="B23" s="1">
        <v>4.5</v>
      </c>
      <c r="C23" s="1">
        <v>4.5</v>
      </c>
      <c r="D23" s="1">
        <v>4.5</v>
      </c>
      <c r="E23" s="1">
        <v>4.5</v>
      </c>
      <c r="F23" s="1">
        <v>4.5</v>
      </c>
      <c r="G23" s="1">
        <v>4.5</v>
      </c>
      <c r="H23" s="1">
        <v>4.5</v>
      </c>
      <c r="I23" s="1">
        <v>4.5</v>
      </c>
      <c r="J23" s="1">
        <v>4.5</v>
      </c>
      <c r="K23" s="1">
        <v>4.5</v>
      </c>
      <c r="L23" s="1">
        <v>4.5</v>
      </c>
      <c r="M23" s="1">
        <v>4.5</v>
      </c>
      <c r="N23" s="1">
        <v>4.5</v>
      </c>
      <c r="O23" s="1">
        <f t="shared" si="2"/>
        <v>58.5</v>
      </c>
    </row>
    <row r="24" spans="1:15">
      <c r="A24" s="1" t="s">
        <v>23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f t="shared" si="2"/>
        <v>0</v>
      </c>
    </row>
    <row r="25" spans="1:15">
      <c r="A25" s="7" t="s">
        <v>34</v>
      </c>
      <c r="B25" s="1">
        <f>SUM(B12:B24)</f>
        <v>597.49</v>
      </c>
      <c r="C25" s="1">
        <f t="shared" ref="C25:O25" si="3">SUM(C12:C24)</f>
        <v>3789.49</v>
      </c>
      <c r="D25" s="1">
        <f t="shared" si="3"/>
        <v>3789.49</v>
      </c>
      <c r="E25" s="1">
        <f t="shared" si="3"/>
        <v>3789.49</v>
      </c>
      <c r="F25" s="1">
        <f t="shared" si="3"/>
        <v>3789.49</v>
      </c>
      <c r="G25" s="1">
        <f t="shared" si="3"/>
        <v>3939.49</v>
      </c>
      <c r="H25" s="1">
        <f t="shared" si="3"/>
        <v>3939.49</v>
      </c>
      <c r="I25" s="1">
        <f t="shared" si="3"/>
        <v>3939.49</v>
      </c>
      <c r="J25" s="1">
        <f t="shared" si="3"/>
        <v>3939.49</v>
      </c>
      <c r="K25" s="1">
        <f t="shared" si="3"/>
        <v>3789.49</v>
      </c>
      <c r="L25" s="1">
        <f t="shared" si="3"/>
        <v>3789.49</v>
      </c>
      <c r="M25" s="1">
        <f t="shared" si="3"/>
        <v>3789.49</v>
      </c>
      <c r="N25" s="1">
        <f t="shared" si="3"/>
        <v>3789.49</v>
      </c>
      <c r="O25" s="1">
        <f t="shared" si="3"/>
        <v>46671.37</v>
      </c>
    </row>
  </sheetData>
  <mergeCells count="2">
    <mergeCell ref="A3:O3"/>
    <mergeCell ref="A11:O11"/>
  </mergeCells>
  <hyperlinks>
    <hyperlink ref="Q1" r:id="rId1" xr:uid="{8E695AC7-A4EA-4A46-8F1E-78B8CF31C19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F350-D1C3-410A-A2E4-BB2EC19B780E}">
  <dimension ref="A1:I11"/>
  <sheetViews>
    <sheetView workbookViewId="0">
      <selection activeCell="A12" sqref="A12"/>
    </sheetView>
  </sheetViews>
  <sheetFormatPr defaultRowHeight="15"/>
  <cols>
    <col min="1" max="1" width="20.7109375" style="1" bestFit="1" customWidth="1"/>
    <col min="2" max="2" width="9.140625" style="1"/>
    <col min="3" max="3" width="9.7109375" style="1" bestFit="1" customWidth="1"/>
    <col min="4" max="4" width="12" style="1" bestFit="1" customWidth="1"/>
    <col min="5" max="6" width="9.140625" style="1"/>
    <col min="7" max="7" width="30.5703125" style="1" bestFit="1" customWidth="1"/>
    <col min="8" max="16384" width="9.140625" style="1"/>
  </cols>
  <sheetData>
    <row r="1" spans="1:9">
      <c r="A1" s="1" t="s">
        <v>39</v>
      </c>
      <c r="B1" s="1" t="s">
        <v>40</v>
      </c>
      <c r="C1" s="1" t="s">
        <v>41</v>
      </c>
      <c r="D1" s="1" t="s">
        <v>42</v>
      </c>
      <c r="G1" s="8" t="s">
        <v>43</v>
      </c>
      <c r="I1" s="1" t="s">
        <v>16</v>
      </c>
    </row>
    <row r="2" spans="1:9">
      <c r="A2" s="1" t="s">
        <v>44</v>
      </c>
      <c r="C2" s="1">
        <v>3</v>
      </c>
      <c r="D2" s="1">
        <f>B2*C2</f>
        <v>0</v>
      </c>
      <c r="I2" s="1">
        <f>SUM(D2:D100)</f>
        <v>0</v>
      </c>
    </row>
    <row r="3" spans="1:9">
      <c r="A3" s="1" t="s">
        <v>45</v>
      </c>
      <c r="C3" s="1">
        <v>3</v>
      </c>
      <c r="D3" s="1">
        <f t="shared" ref="D3:D11" si="0">B3*C3</f>
        <v>0</v>
      </c>
    </row>
    <row r="4" spans="1:9">
      <c r="A4" s="1" t="s">
        <v>46</v>
      </c>
      <c r="C4" s="1">
        <v>3</v>
      </c>
      <c r="D4" s="1">
        <f t="shared" si="0"/>
        <v>0</v>
      </c>
    </row>
    <row r="5" spans="1:9">
      <c r="A5" s="1" t="s">
        <v>47</v>
      </c>
      <c r="C5" s="1">
        <v>6</v>
      </c>
      <c r="D5" s="1">
        <f t="shared" si="0"/>
        <v>0</v>
      </c>
    </row>
    <row r="6" spans="1:9">
      <c r="A6" s="1" t="s">
        <v>48</v>
      </c>
      <c r="C6" s="1">
        <v>3</v>
      </c>
      <c r="D6" s="1">
        <f t="shared" si="0"/>
        <v>0</v>
      </c>
    </row>
    <row r="7" spans="1:9">
      <c r="A7" s="1" t="s">
        <v>49</v>
      </c>
      <c r="C7" s="1">
        <v>3</v>
      </c>
      <c r="D7" s="1">
        <f t="shared" si="0"/>
        <v>0</v>
      </c>
    </row>
    <row r="8" spans="1:9">
      <c r="A8" s="1" t="s">
        <v>50</v>
      </c>
      <c r="C8" s="1">
        <v>180</v>
      </c>
      <c r="D8" s="1">
        <f t="shared" si="0"/>
        <v>0</v>
      </c>
    </row>
    <row r="9" spans="1:9">
      <c r="A9" s="1" t="s">
        <v>51</v>
      </c>
      <c r="C9" s="1">
        <v>3</v>
      </c>
      <c r="D9" s="1">
        <f t="shared" si="0"/>
        <v>0</v>
      </c>
    </row>
    <row r="10" spans="1:9">
      <c r="A10" s="1" t="s">
        <v>52</v>
      </c>
      <c r="C10" s="1">
        <v>3</v>
      </c>
      <c r="D10" s="1">
        <f t="shared" si="0"/>
        <v>0</v>
      </c>
    </row>
    <row r="11" spans="1:9">
      <c r="A11" s="1" t="s">
        <v>53</v>
      </c>
      <c r="C11" s="1">
        <v>3</v>
      </c>
      <c r="D11" s="1">
        <f t="shared" si="0"/>
        <v>0</v>
      </c>
    </row>
  </sheetData>
  <sheetProtection algorithmName="SHA-512" hashValue="oo03x6pDNu6uYMWq7NllfUbbd22sWPLZfCOAZA6CBAWorxuFNY1c0Dkv1rLC0M/k90jdpJrZ/3uYUyhkhZX4mQ==" saltValue="6yJ4J5suYgvvhPoOLCxWCQ==" spinCount="100000" sheet="1" objects="1" scenarios="1"/>
  <hyperlinks>
    <hyperlink ref="G1" r:id="rId1" xr:uid="{1DADAD4A-2787-4F35-A685-3A0A88B9FAB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3B323-22E4-4B72-8BCC-689164D7B2F6}">
  <dimension ref="A1:H156"/>
  <sheetViews>
    <sheetView workbookViewId="0">
      <selection activeCell="A2" sqref="A2"/>
    </sheetView>
  </sheetViews>
  <sheetFormatPr defaultRowHeight="15"/>
  <cols>
    <col min="1" max="1" width="12.28515625" style="15" bestFit="1" customWidth="1"/>
    <col min="2" max="2" width="12.140625" style="9" bestFit="1" customWidth="1"/>
    <col min="3" max="3" width="11" style="9" bestFit="1" customWidth="1"/>
    <col min="4" max="4" width="18.140625" style="9" bestFit="1" customWidth="1"/>
    <col min="5" max="6" width="9.140625" style="9"/>
    <col min="7" max="7" width="16.5703125" style="9" bestFit="1" customWidth="1"/>
    <col min="8" max="16384" width="9.140625" style="9"/>
  </cols>
  <sheetData>
    <row r="1" spans="1:8" s="13" customFormat="1">
      <c r="A1" s="12" t="s">
        <v>54</v>
      </c>
      <c r="B1" s="13" t="s">
        <v>55</v>
      </c>
      <c r="C1" s="13" t="s">
        <v>56</v>
      </c>
      <c r="D1" s="14" t="s">
        <v>57</v>
      </c>
      <c r="E1" s="13" t="s">
        <v>58</v>
      </c>
      <c r="G1" s="13" t="s">
        <v>59</v>
      </c>
      <c r="H1" s="13">
        <v>13</v>
      </c>
    </row>
    <row r="2" spans="1:8">
      <c r="C2" s="10"/>
      <c r="D2" s="16" t="s">
        <v>60</v>
      </c>
      <c r="E2" s="22">
        <v>10</v>
      </c>
      <c r="G2" s="9" t="s">
        <v>61</v>
      </c>
      <c r="H2" s="9">
        <f>SUM(E2:E200)</f>
        <v>154</v>
      </c>
    </row>
    <row r="3" spans="1:8">
      <c r="C3" s="10"/>
      <c r="D3" s="17" t="s">
        <v>62</v>
      </c>
      <c r="E3" s="23"/>
      <c r="G3" s="9" t="s">
        <v>63</v>
      </c>
      <c r="H3" s="9">
        <f>SUM(H1*H2)</f>
        <v>2002</v>
      </c>
    </row>
    <row r="4" spans="1:8">
      <c r="C4" s="10"/>
      <c r="D4" s="17" t="s">
        <v>62</v>
      </c>
      <c r="E4" s="23"/>
    </row>
    <row r="5" spans="1:8">
      <c r="C5" s="10"/>
      <c r="D5" s="17" t="s">
        <v>62</v>
      </c>
      <c r="E5" s="23"/>
    </row>
    <row r="6" spans="1:8">
      <c r="C6" s="10"/>
      <c r="D6" s="17" t="s">
        <v>62</v>
      </c>
      <c r="E6" s="23"/>
    </row>
    <row r="7" spans="1:8">
      <c r="C7" s="10"/>
      <c r="D7" s="17" t="s">
        <v>62</v>
      </c>
      <c r="E7" s="23"/>
    </row>
    <row r="8" spans="1:8">
      <c r="C8" s="10"/>
      <c r="D8" s="17" t="s">
        <v>62</v>
      </c>
      <c r="E8" s="23"/>
    </row>
    <row r="9" spans="1:8">
      <c r="C9" s="10"/>
      <c r="D9" s="17" t="s">
        <v>62</v>
      </c>
      <c r="E9" s="23"/>
    </row>
    <row r="10" spans="1:8">
      <c r="C10" s="10"/>
      <c r="D10" s="17" t="s">
        <v>62</v>
      </c>
      <c r="E10" s="23"/>
    </row>
    <row r="11" spans="1:8">
      <c r="C11" s="10"/>
      <c r="D11" s="18" t="s">
        <v>62</v>
      </c>
      <c r="E11" s="24"/>
    </row>
    <row r="12" spans="1:8">
      <c r="C12" s="10"/>
      <c r="D12" s="17" t="s">
        <v>60</v>
      </c>
      <c r="E12" s="22">
        <v>21</v>
      </c>
    </row>
    <row r="13" spans="1:8">
      <c r="C13" s="10"/>
      <c r="D13" s="17" t="s">
        <v>64</v>
      </c>
      <c r="E13" s="23"/>
    </row>
    <row r="14" spans="1:8">
      <c r="C14" s="10"/>
      <c r="D14" s="17" t="s">
        <v>62</v>
      </c>
      <c r="E14" s="23"/>
    </row>
    <row r="15" spans="1:8">
      <c r="C15" s="10"/>
      <c r="D15" s="17" t="s">
        <v>62</v>
      </c>
      <c r="E15" s="23"/>
    </row>
    <row r="16" spans="1:8">
      <c r="C16" s="10"/>
      <c r="D16" s="17" t="s">
        <v>62</v>
      </c>
      <c r="E16" s="23"/>
    </row>
    <row r="17" spans="3:5">
      <c r="C17" s="10"/>
      <c r="D17" s="17" t="s">
        <v>62</v>
      </c>
      <c r="E17" s="23"/>
    </row>
    <row r="18" spans="3:5">
      <c r="C18" s="10"/>
      <c r="D18" s="17" t="s">
        <v>62</v>
      </c>
      <c r="E18" s="23"/>
    </row>
    <row r="19" spans="3:5">
      <c r="C19" s="10"/>
      <c r="D19" s="17" t="s">
        <v>62</v>
      </c>
      <c r="E19" s="23"/>
    </row>
    <row r="20" spans="3:5">
      <c r="C20" s="10"/>
      <c r="D20" s="17" t="s">
        <v>62</v>
      </c>
      <c r="E20" s="23"/>
    </row>
    <row r="21" spans="3:5">
      <c r="C21" s="10"/>
      <c r="D21" s="17" t="s">
        <v>62</v>
      </c>
      <c r="E21" s="23"/>
    </row>
    <row r="22" spans="3:5">
      <c r="C22" s="10"/>
      <c r="D22" s="17" t="s">
        <v>62</v>
      </c>
      <c r="E22" s="23"/>
    </row>
    <row r="23" spans="3:5">
      <c r="C23" s="10"/>
      <c r="D23" s="17" t="s">
        <v>64</v>
      </c>
      <c r="E23" s="23"/>
    </row>
    <row r="24" spans="3:5">
      <c r="C24" s="10"/>
      <c r="D24" s="17" t="s">
        <v>62</v>
      </c>
      <c r="E24" s="23"/>
    </row>
    <row r="25" spans="3:5">
      <c r="C25" s="10"/>
      <c r="D25" s="17" t="s">
        <v>62</v>
      </c>
      <c r="E25" s="23"/>
    </row>
    <row r="26" spans="3:5">
      <c r="C26" s="10"/>
      <c r="D26" s="17" t="s">
        <v>62</v>
      </c>
      <c r="E26" s="23"/>
    </row>
    <row r="27" spans="3:5">
      <c r="C27" s="10"/>
      <c r="D27" s="17" t="s">
        <v>62</v>
      </c>
      <c r="E27" s="23"/>
    </row>
    <row r="28" spans="3:5">
      <c r="C28" s="10"/>
      <c r="D28" s="17" t="s">
        <v>62</v>
      </c>
      <c r="E28" s="23"/>
    </row>
    <row r="29" spans="3:5">
      <c r="C29" s="10"/>
      <c r="D29" s="17" t="s">
        <v>62</v>
      </c>
      <c r="E29" s="23"/>
    </row>
    <row r="30" spans="3:5">
      <c r="C30" s="10"/>
      <c r="D30" s="17" t="s">
        <v>62</v>
      </c>
      <c r="E30" s="23"/>
    </row>
    <row r="31" spans="3:5">
      <c r="C31" s="10"/>
      <c r="D31" s="17" t="s">
        <v>62</v>
      </c>
      <c r="E31" s="23"/>
    </row>
    <row r="32" spans="3:5">
      <c r="C32" s="10"/>
      <c r="D32" s="18" t="s">
        <v>62</v>
      </c>
      <c r="E32" s="24"/>
    </row>
    <row r="33" spans="3:5">
      <c r="C33" s="10"/>
      <c r="D33" s="17" t="s">
        <v>60</v>
      </c>
      <c r="E33" s="22">
        <v>31</v>
      </c>
    </row>
    <row r="34" spans="3:5">
      <c r="C34" s="10"/>
      <c r="D34" s="17" t="s">
        <v>64</v>
      </c>
      <c r="E34" s="23"/>
    </row>
    <row r="35" spans="3:5">
      <c r="C35" s="10"/>
      <c r="D35" s="17" t="s">
        <v>62</v>
      </c>
      <c r="E35" s="23"/>
    </row>
    <row r="36" spans="3:5">
      <c r="C36" s="10"/>
      <c r="D36" s="17" t="s">
        <v>62</v>
      </c>
      <c r="E36" s="23"/>
    </row>
    <row r="37" spans="3:5">
      <c r="C37" s="10"/>
      <c r="D37" s="17" t="s">
        <v>62</v>
      </c>
      <c r="E37" s="23"/>
    </row>
    <row r="38" spans="3:5">
      <c r="C38" s="10"/>
      <c r="D38" s="17" t="s">
        <v>62</v>
      </c>
      <c r="E38" s="23"/>
    </row>
    <row r="39" spans="3:5">
      <c r="C39" s="10"/>
      <c r="D39" s="17" t="s">
        <v>62</v>
      </c>
      <c r="E39" s="23"/>
    </row>
    <row r="40" spans="3:5">
      <c r="C40" s="10"/>
      <c r="D40" s="17" t="s">
        <v>62</v>
      </c>
      <c r="E40" s="23"/>
    </row>
    <row r="41" spans="3:5">
      <c r="C41" s="10"/>
      <c r="D41" s="17" t="s">
        <v>62</v>
      </c>
      <c r="E41" s="23"/>
    </row>
    <row r="42" spans="3:5">
      <c r="C42" s="10"/>
      <c r="D42" s="17" t="s">
        <v>62</v>
      </c>
      <c r="E42" s="23"/>
    </row>
    <row r="43" spans="3:5">
      <c r="C43" s="10"/>
      <c r="D43" s="17" t="s">
        <v>62</v>
      </c>
      <c r="E43" s="23"/>
    </row>
    <row r="44" spans="3:5">
      <c r="C44" s="10"/>
      <c r="D44" s="17" t="s">
        <v>64</v>
      </c>
      <c r="E44" s="23"/>
    </row>
    <row r="45" spans="3:5">
      <c r="C45" s="10"/>
      <c r="D45" s="17" t="s">
        <v>62</v>
      </c>
      <c r="E45" s="23"/>
    </row>
    <row r="46" spans="3:5">
      <c r="C46" s="10"/>
      <c r="D46" s="17" t="s">
        <v>62</v>
      </c>
      <c r="E46" s="23"/>
    </row>
    <row r="47" spans="3:5">
      <c r="C47" s="10"/>
      <c r="D47" s="17" t="s">
        <v>62</v>
      </c>
      <c r="E47" s="23"/>
    </row>
    <row r="48" spans="3:5">
      <c r="C48" s="10"/>
      <c r="D48" s="17" t="s">
        <v>62</v>
      </c>
      <c r="E48" s="23"/>
    </row>
    <row r="49" spans="3:5">
      <c r="C49" s="10"/>
      <c r="D49" s="17" t="s">
        <v>62</v>
      </c>
      <c r="E49" s="23"/>
    </row>
    <row r="50" spans="3:5">
      <c r="C50" s="10"/>
      <c r="D50" s="17" t="s">
        <v>62</v>
      </c>
      <c r="E50" s="23"/>
    </row>
    <row r="51" spans="3:5">
      <c r="C51" s="10"/>
      <c r="D51" s="17" t="s">
        <v>62</v>
      </c>
      <c r="E51" s="23"/>
    </row>
    <row r="52" spans="3:5">
      <c r="C52" s="10"/>
      <c r="D52" s="17" t="s">
        <v>62</v>
      </c>
      <c r="E52" s="23"/>
    </row>
    <row r="53" spans="3:5">
      <c r="C53" s="10"/>
      <c r="D53" s="17" t="s">
        <v>62</v>
      </c>
      <c r="E53" s="23"/>
    </row>
    <row r="54" spans="3:5">
      <c r="C54" s="10"/>
      <c r="D54" s="17" t="s">
        <v>64</v>
      </c>
      <c r="E54" s="23"/>
    </row>
    <row r="55" spans="3:5">
      <c r="C55" s="10"/>
      <c r="D55" s="17" t="s">
        <v>62</v>
      </c>
      <c r="E55" s="23"/>
    </row>
    <row r="56" spans="3:5">
      <c r="C56" s="10"/>
      <c r="D56" s="17" t="s">
        <v>62</v>
      </c>
      <c r="E56" s="23"/>
    </row>
    <row r="57" spans="3:5">
      <c r="C57" s="10"/>
      <c r="D57" s="17" t="s">
        <v>62</v>
      </c>
      <c r="E57" s="23"/>
    </row>
    <row r="58" spans="3:5">
      <c r="C58" s="10"/>
      <c r="D58" s="17" t="s">
        <v>62</v>
      </c>
      <c r="E58" s="23"/>
    </row>
    <row r="59" spans="3:5">
      <c r="C59" s="10"/>
      <c r="D59" s="17" t="s">
        <v>62</v>
      </c>
      <c r="E59" s="23"/>
    </row>
    <row r="60" spans="3:5">
      <c r="C60" s="10"/>
      <c r="D60" s="17" t="s">
        <v>62</v>
      </c>
      <c r="E60" s="23"/>
    </row>
    <row r="61" spans="3:5">
      <c r="C61" s="10"/>
      <c r="D61" s="17" t="s">
        <v>62</v>
      </c>
      <c r="E61" s="23"/>
    </row>
    <row r="62" spans="3:5">
      <c r="C62" s="10"/>
      <c r="D62" s="17" t="s">
        <v>62</v>
      </c>
      <c r="E62" s="23"/>
    </row>
    <row r="63" spans="3:5">
      <c r="C63" s="10"/>
      <c r="D63" s="18" t="s">
        <v>62</v>
      </c>
      <c r="E63" s="24"/>
    </row>
    <row r="64" spans="3:5">
      <c r="C64" s="10"/>
      <c r="D64" s="17" t="s">
        <v>60</v>
      </c>
      <c r="E64" s="22">
        <v>41</v>
      </c>
    </row>
    <row r="65" spans="3:5">
      <c r="C65" s="10"/>
      <c r="D65" s="17" t="s">
        <v>64</v>
      </c>
      <c r="E65" s="23"/>
    </row>
    <row r="66" spans="3:5">
      <c r="C66" s="10"/>
      <c r="D66" s="17" t="s">
        <v>62</v>
      </c>
      <c r="E66" s="23"/>
    </row>
    <row r="67" spans="3:5">
      <c r="C67" s="10"/>
      <c r="D67" s="17" t="s">
        <v>62</v>
      </c>
      <c r="E67" s="23"/>
    </row>
    <row r="68" spans="3:5">
      <c r="C68" s="10"/>
      <c r="D68" s="17" t="s">
        <v>62</v>
      </c>
      <c r="E68" s="23"/>
    </row>
    <row r="69" spans="3:5">
      <c r="C69" s="10"/>
      <c r="D69" s="17" t="s">
        <v>62</v>
      </c>
      <c r="E69" s="23"/>
    </row>
    <row r="70" spans="3:5">
      <c r="C70" s="10"/>
      <c r="D70" s="17" t="s">
        <v>62</v>
      </c>
      <c r="E70" s="23"/>
    </row>
    <row r="71" spans="3:5">
      <c r="C71" s="10"/>
      <c r="D71" s="17" t="s">
        <v>62</v>
      </c>
      <c r="E71" s="23"/>
    </row>
    <row r="72" spans="3:5">
      <c r="C72" s="10"/>
      <c r="D72" s="17" t="s">
        <v>62</v>
      </c>
      <c r="E72" s="23"/>
    </row>
    <row r="73" spans="3:5">
      <c r="C73" s="10"/>
      <c r="D73" s="17" t="s">
        <v>62</v>
      </c>
      <c r="E73" s="23"/>
    </row>
    <row r="74" spans="3:5">
      <c r="C74" s="10"/>
      <c r="D74" s="17" t="s">
        <v>62</v>
      </c>
      <c r="E74" s="23"/>
    </row>
    <row r="75" spans="3:5">
      <c r="C75" s="10"/>
      <c r="D75" s="17" t="s">
        <v>64</v>
      </c>
      <c r="E75" s="23"/>
    </row>
    <row r="76" spans="3:5">
      <c r="C76" s="10"/>
      <c r="D76" s="17" t="s">
        <v>62</v>
      </c>
      <c r="E76" s="23"/>
    </row>
    <row r="77" spans="3:5">
      <c r="C77" s="10"/>
      <c r="D77" s="17" t="s">
        <v>62</v>
      </c>
      <c r="E77" s="23"/>
    </row>
    <row r="78" spans="3:5">
      <c r="C78" s="10"/>
      <c r="D78" s="17" t="s">
        <v>62</v>
      </c>
      <c r="E78" s="23"/>
    </row>
    <row r="79" spans="3:5">
      <c r="C79" s="10"/>
      <c r="D79" s="17" t="s">
        <v>62</v>
      </c>
      <c r="E79" s="23"/>
    </row>
    <row r="80" spans="3:5">
      <c r="C80" s="10"/>
      <c r="D80" s="17" t="s">
        <v>62</v>
      </c>
      <c r="E80" s="23"/>
    </row>
    <row r="81" spans="3:5">
      <c r="C81" s="10"/>
      <c r="D81" s="17" t="s">
        <v>62</v>
      </c>
      <c r="E81" s="23"/>
    </row>
    <row r="82" spans="3:5">
      <c r="C82" s="10"/>
      <c r="D82" s="17" t="s">
        <v>62</v>
      </c>
      <c r="E82" s="23"/>
    </row>
    <row r="83" spans="3:5">
      <c r="C83" s="10"/>
      <c r="D83" s="17" t="s">
        <v>62</v>
      </c>
      <c r="E83" s="23"/>
    </row>
    <row r="84" spans="3:5">
      <c r="C84" s="10"/>
      <c r="D84" s="17" t="s">
        <v>62</v>
      </c>
      <c r="E84" s="23"/>
    </row>
    <row r="85" spans="3:5">
      <c r="C85" s="10"/>
      <c r="D85" s="17" t="s">
        <v>64</v>
      </c>
      <c r="E85" s="23"/>
    </row>
    <row r="86" spans="3:5">
      <c r="C86" s="10"/>
      <c r="D86" s="17" t="s">
        <v>62</v>
      </c>
      <c r="E86" s="23"/>
    </row>
    <row r="87" spans="3:5">
      <c r="C87" s="10"/>
      <c r="D87" s="17" t="s">
        <v>62</v>
      </c>
      <c r="E87" s="23"/>
    </row>
    <row r="88" spans="3:5">
      <c r="C88" s="10"/>
      <c r="D88" s="17" t="s">
        <v>62</v>
      </c>
      <c r="E88" s="23"/>
    </row>
    <row r="89" spans="3:5">
      <c r="C89" s="10"/>
      <c r="D89" s="17" t="s">
        <v>62</v>
      </c>
      <c r="E89" s="23"/>
    </row>
    <row r="90" spans="3:5">
      <c r="C90" s="10"/>
      <c r="D90" s="17" t="s">
        <v>62</v>
      </c>
      <c r="E90" s="23"/>
    </row>
    <row r="91" spans="3:5">
      <c r="C91" s="10"/>
      <c r="D91" s="17" t="s">
        <v>62</v>
      </c>
      <c r="E91" s="23"/>
    </row>
    <row r="92" spans="3:5">
      <c r="C92" s="10"/>
      <c r="D92" s="17" t="s">
        <v>62</v>
      </c>
      <c r="E92" s="23"/>
    </row>
    <row r="93" spans="3:5">
      <c r="C93" s="10"/>
      <c r="D93" s="17" t="s">
        <v>62</v>
      </c>
      <c r="E93" s="23"/>
    </row>
    <row r="94" spans="3:5">
      <c r="C94" s="10"/>
      <c r="D94" s="17" t="s">
        <v>62</v>
      </c>
      <c r="E94" s="23"/>
    </row>
    <row r="95" spans="3:5">
      <c r="C95" s="10"/>
      <c r="D95" s="17" t="s">
        <v>64</v>
      </c>
      <c r="E95" s="23"/>
    </row>
    <row r="96" spans="3:5">
      <c r="C96" s="10"/>
      <c r="D96" s="17" t="s">
        <v>62</v>
      </c>
      <c r="E96" s="23"/>
    </row>
    <row r="97" spans="3:5">
      <c r="C97" s="10"/>
      <c r="D97" s="17" t="s">
        <v>62</v>
      </c>
      <c r="E97" s="23"/>
    </row>
    <row r="98" spans="3:5">
      <c r="C98" s="10"/>
      <c r="D98" s="17" t="s">
        <v>62</v>
      </c>
      <c r="E98" s="23"/>
    </row>
    <row r="99" spans="3:5">
      <c r="C99" s="10"/>
      <c r="D99" s="17" t="s">
        <v>62</v>
      </c>
      <c r="E99" s="23"/>
    </row>
    <row r="100" spans="3:5">
      <c r="C100" s="10"/>
      <c r="D100" s="17" t="s">
        <v>62</v>
      </c>
      <c r="E100" s="23"/>
    </row>
    <row r="101" spans="3:5">
      <c r="C101" s="10"/>
      <c r="D101" s="17" t="s">
        <v>62</v>
      </c>
      <c r="E101" s="23"/>
    </row>
    <row r="102" spans="3:5">
      <c r="C102" s="10"/>
      <c r="D102" s="17" t="s">
        <v>62</v>
      </c>
      <c r="E102" s="23"/>
    </row>
    <row r="103" spans="3:5">
      <c r="C103" s="10"/>
      <c r="D103" s="17" t="s">
        <v>62</v>
      </c>
      <c r="E103" s="23"/>
    </row>
    <row r="104" spans="3:5">
      <c r="C104" s="10"/>
      <c r="D104" s="17" t="s">
        <v>62</v>
      </c>
      <c r="E104" s="24"/>
    </row>
    <row r="105" spans="3:5">
      <c r="C105" s="10"/>
      <c r="D105" s="16" t="s">
        <v>60</v>
      </c>
      <c r="E105" s="22">
        <v>51</v>
      </c>
    </row>
    <row r="106" spans="3:5">
      <c r="C106" s="10"/>
      <c r="D106" s="17" t="s">
        <v>64</v>
      </c>
      <c r="E106" s="23"/>
    </row>
    <row r="107" spans="3:5">
      <c r="C107" s="10"/>
      <c r="D107" s="17" t="s">
        <v>62</v>
      </c>
      <c r="E107" s="23"/>
    </row>
    <row r="108" spans="3:5">
      <c r="C108" s="10"/>
      <c r="D108" s="17" t="s">
        <v>62</v>
      </c>
      <c r="E108" s="23"/>
    </row>
    <row r="109" spans="3:5">
      <c r="C109" s="10"/>
      <c r="D109" s="17" t="s">
        <v>62</v>
      </c>
      <c r="E109" s="23"/>
    </row>
    <row r="110" spans="3:5">
      <c r="C110" s="10"/>
      <c r="D110" s="17" t="s">
        <v>62</v>
      </c>
      <c r="E110" s="23"/>
    </row>
    <row r="111" spans="3:5">
      <c r="C111" s="10"/>
      <c r="D111" s="17" t="s">
        <v>62</v>
      </c>
      <c r="E111" s="23"/>
    </row>
    <row r="112" spans="3:5">
      <c r="C112" s="10"/>
      <c r="D112" s="17" t="s">
        <v>62</v>
      </c>
      <c r="E112" s="23"/>
    </row>
    <row r="113" spans="3:5">
      <c r="C113" s="10"/>
      <c r="D113" s="17" t="s">
        <v>62</v>
      </c>
      <c r="E113" s="23"/>
    </row>
    <row r="114" spans="3:5">
      <c r="C114" s="10"/>
      <c r="D114" s="17" t="s">
        <v>62</v>
      </c>
      <c r="E114" s="23"/>
    </row>
    <row r="115" spans="3:5">
      <c r="C115" s="10"/>
      <c r="D115" s="17" t="s">
        <v>62</v>
      </c>
      <c r="E115" s="23"/>
    </row>
    <row r="116" spans="3:5">
      <c r="C116" s="10"/>
      <c r="D116" s="17" t="s">
        <v>64</v>
      </c>
      <c r="E116" s="23"/>
    </row>
    <row r="117" spans="3:5">
      <c r="C117" s="10"/>
      <c r="D117" s="17" t="s">
        <v>62</v>
      </c>
      <c r="E117" s="23"/>
    </row>
    <row r="118" spans="3:5">
      <c r="C118" s="10"/>
      <c r="D118" s="17" t="s">
        <v>62</v>
      </c>
      <c r="E118" s="23"/>
    </row>
    <row r="119" spans="3:5">
      <c r="C119" s="10"/>
      <c r="D119" s="17" t="s">
        <v>62</v>
      </c>
      <c r="E119" s="23"/>
    </row>
    <row r="120" spans="3:5">
      <c r="C120" s="10"/>
      <c r="D120" s="17" t="s">
        <v>62</v>
      </c>
      <c r="E120" s="23"/>
    </row>
    <row r="121" spans="3:5">
      <c r="C121" s="10"/>
      <c r="D121" s="17" t="s">
        <v>62</v>
      </c>
      <c r="E121" s="23"/>
    </row>
    <row r="122" spans="3:5">
      <c r="C122" s="10"/>
      <c r="D122" s="17" t="s">
        <v>62</v>
      </c>
      <c r="E122" s="23"/>
    </row>
    <row r="123" spans="3:5">
      <c r="C123" s="10"/>
      <c r="D123" s="17" t="s">
        <v>62</v>
      </c>
      <c r="E123" s="23"/>
    </row>
    <row r="124" spans="3:5">
      <c r="C124" s="10"/>
      <c r="D124" s="17" t="s">
        <v>62</v>
      </c>
      <c r="E124" s="23"/>
    </row>
    <row r="125" spans="3:5">
      <c r="C125" s="10"/>
      <c r="D125" s="17" t="s">
        <v>62</v>
      </c>
      <c r="E125" s="23"/>
    </row>
    <row r="126" spans="3:5">
      <c r="C126" s="10"/>
      <c r="D126" s="17" t="s">
        <v>64</v>
      </c>
      <c r="E126" s="23"/>
    </row>
    <row r="127" spans="3:5">
      <c r="C127" s="10"/>
      <c r="D127" s="17" t="s">
        <v>62</v>
      </c>
      <c r="E127" s="23"/>
    </row>
    <row r="128" spans="3:5">
      <c r="C128" s="10"/>
      <c r="D128" s="17" t="s">
        <v>62</v>
      </c>
      <c r="E128" s="23"/>
    </row>
    <row r="129" spans="3:5">
      <c r="C129" s="10"/>
      <c r="D129" s="17" t="s">
        <v>62</v>
      </c>
      <c r="E129" s="23"/>
    </row>
    <row r="130" spans="3:5">
      <c r="C130" s="10"/>
      <c r="D130" s="17" t="s">
        <v>62</v>
      </c>
      <c r="E130" s="23"/>
    </row>
    <row r="131" spans="3:5">
      <c r="C131" s="10"/>
      <c r="D131" s="17" t="s">
        <v>62</v>
      </c>
      <c r="E131" s="23"/>
    </row>
    <row r="132" spans="3:5">
      <c r="C132" s="10"/>
      <c r="D132" s="17" t="s">
        <v>62</v>
      </c>
      <c r="E132" s="23"/>
    </row>
    <row r="133" spans="3:5">
      <c r="C133" s="10"/>
      <c r="D133" s="17" t="s">
        <v>62</v>
      </c>
      <c r="E133" s="23"/>
    </row>
    <row r="134" spans="3:5">
      <c r="C134" s="10"/>
      <c r="D134" s="17" t="s">
        <v>62</v>
      </c>
      <c r="E134" s="23"/>
    </row>
    <row r="135" spans="3:5">
      <c r="C135" s="10"/>
      <c r="D135" s="17" t="s">
        <v>62</v>
      </c>
      <c r="E135" s="23"/>
    </row>
    <row r="136" spans="3:5">
      <c r="C136" s="10"/>
      <c r="D136" s="17" t="s">
        <v>64</v>
      </c>
      <c r="E136" s="23"/>
    </row>
    <row r="137" spans="3:5">
      <c r="C137" s="10"/>
      <c r="D137" s="17" t="s">
        <v>62</v>
      </c>
      <c r="E137" s="23"/>
    </row>
    <row r="138" spans="3:5">
      <c r="C138" s="10"/>
      <c r="D138" s="17" t="s">
        <v>62</v>
      </c>
      <c r="E138" s="23"/>
    </row>
    <row r="139" spans="3:5">
      <c r="C139" s="10"/>
      <c r="D139" s="17" t="s">
        <v>62</v>
      </c>
      <c r="E139" s="23"/>
    </row>
    <row r="140" spans="3:5">
      <c r="C140" s="10"/>
      <c r="D140" s="17" t="s">
        <v>62</v>
      </c>
      <c r="E140" s="23"/>
    </row>
    <row r="141" spans="3:5">
      <c r="C141" s="10"/>
      <c r="D141" s="17" t="s">
        <v>62</v>
      </c>
      <c r="E141" s="23"/>
    </row>
    <row r="142" spans="3:5">
      <c r="C142" s="10"/>
      <c r="D142" s="17" t="s">
        <v>62</v>
      </c>
      <c r="E142" s="23"/>
    </row>
    <row r="143" spans="3:5">
      <c r="C143" s="10"/>
      <c r="D143" s="17" t="s">
        <v>62</v>
      </c>
      <c r="E143" s="23"/>
    </row>
    <row r="144" spans="3:5">
      <c r="C144" s="10"/>
      <c r="D144" s="17" t="s">
        <v>62</v>
      </c>
      <c r="E144" s="23"/>
    </row>
    <row r="145" spans="3:5">
      <c r="C145" s="10"/>
      <c r="D145" s="17" t="s">
        <v>62</v>
      </c>
      <c r="E145" s="23"/>
    </row>
    <row r="146" spans="3:5">
      <c r="C146" s="10"/>
      <c r="D146" s="17" t="s">
        <v>64</v>
      </c>
      <c r="E146" s="23"/>
    </row>
    <row r="147" spans="3:5">
      <c r="C147" s="10"/>
      <c r="D147" s="17" t="s">
        <v>62</v>
      </c>
      <c r="E147" s="23"/>
    </row>
    <row r="148" spans="3:5">
      <c r="C148" s="10"/>
      <c r="D148" s="17" t="s">
        <v>62</v>
      </c>
      <c r="E148" s="23"/>
    </row>
    <row r="149" spans="3:5">
      <c r="C149" s="10"/>
      <c r="D149" s="17" t="s">
        <v>62</v>
      </c>
      <c r="E149" s="23"/>
    </row>
    <row r="150" spans="3:5">
      <c r="C150" s="10"/>
      <c r="D150" s="17" t="s">
        <v>62</v>
      </c>
      <c r="E150" s="23"/>
    </row>
    <row r="151" spans="3:5">
      <c r="C151" s="10"/>
      <c r="D151" s="17" t="s">
        <v>62</v>
      </c>
      <c r="E151" s="23"/>
    </row>
    <row r="152" spans="3:5">
      <c r="C152" s="10"/>
      <c r="D152" s="17" t="s">
        <v>62</v>
      </c>
      <c r="E152" s="23"/>
    </row>
    <row r="153" spans="3:5">
      <c r="C153" s="10"/>
      <c r="D153" s="17" t="s">
        <v>62</v>
      </c>
      <c r="E153" s="23"/>
    </row>
    <row r="154" spans="3:5">
      <c r="C154" s="10"/>
      <c r="D154" s="17" t="s">
        <v>62</v>
      </c>
      <c r="E154" s="23"/>
    </row>
    <row r="155" spans="3:5">
      <c r="C155" s="10"/>
      <c r="D155" s="18" t="s">
        <v>62</v>
      </c>
      <c r="E155" s="24"/>
    </row>
    <row r="156" spans="3:5">
      <c r="D156" s="11"/>
    </row>
  </sheetData>
  <sheetProtection algorithmName="SHA-512" hashValue="MnQnyCYP3A/NrxILmDNb9Nlp3Q1jCb+Q5cTcelfdbwj8gTdFsYgfTIOS0F+hTq65LSqMZ2ftf38b9O+Ur74REQ==" saltValue="KjPniK0fNqKLugLi0hJOLA==" spinCount="100000" sheet="1" objects="1" scenarios="1"/>
  <mergeCells count="5">
    <mergeCell ref="E2:E11"/>
    <mergeCell ref="E12:E32"/>
    <mergeCell ref="E33:E63"/>
    <mergeCell ref="E64:E104"/>
    <mergeCell ref="E105:E1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Finlay Iddon</cp:lastModifiedBy>
  <cp:revision/>
  <dcterms:created xsi:type="dcterms:W3CDTF">2025-02-21T13:52:49Z</dcterms:created>
  <dcterms:modified xsi:type="dcterms:W3CDTF">2025-03-10T17:15:43Z</dcterms:modified>
  <cp:category/>
  <cp:contentStatus/>
</cp:coreProperties>
</file>